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@#MesDocs\CERCLE OK\COMITE commandes bulbes Francis Scholtes\2025 printemps lux Scholtes\"/>
    </mc:Choice>
  </mc:AlternateContent>
  <xr:revisionPtr revIDLastSave="0" documentId="13_ncr:1_{56133872-B590-4A27-BB78-794967FA8AE1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1" l="1"/>
  <c r="I46" i="1"/>
  <c r="E46" i="1"/>
  <c r="D43" i="1"/>
  <c r="F43" i="1" s="1"/>
  <c r="F46" i="1" s="1"/>
  <c r="D42" i="1"/>
  <c r="F42" i="1" s="1"/>
  <c r="D41" i="1"/>
  <c r="D40" i="1"/>
  <c r="F40" i="1" s="1"/>
  <c r="D39" i="1"/>
  <c r="F39" i="1" s="1"/>
  <c r="D38" i="1"/>
  <c r="F38" i="1" s="1"/>
  <c r="D37" i="1"/>
  <c r="F37" i="1" s="1"/>
  <c r="D36" i="1"/>
  <c r="F36" i="1" s="1"/>
  <c r="D32" i="1"/>
  <c r="F32" i="1" s="1"/>
  <c r="D31" i="1"/>
  <c r="F31" i="1" s="1"/>
  <c r="D29" i="1"/>
  <c r="F29" i="1" s="1"/>
  <c r="D27" i="1"/>
  <c r="F27" i="1" s="1"/>
  <c r="D26" i="1"/>
  <c r="F26" i="1" s="1"/>
  <c r="D25" i="1"/>
  <c r="F25" i="1" s="1"/>
  <c r="D24" i="1"/>
  <c r="F24" i="1" s="1"/>
  <c r="D23" i="1"/>
  <c r="F23" i="1" s="1"/>
  <c r="D18" i="1"/>
  <c r="F18" i="1" s="1"/>
  <c r="D17" i="1"/>
  <c r="F17" i="1" s="1"/>
  <c r="D16" i="1"/>
  <c r="F16" i="1" s="1"/>
  <c r="D15" i="1"/>
  <c r="F15" i="1" s="1"/>
  <c r="D14" i="1"/>
  <c r="F14" i="1" s="1"/>
  <c r="F41" i="1"/>
  <c r="N43" i="1"/>
  <c r="N46" i="1" s="1"/>
  <c r="N42" i="1"/>
  <c r="N41" i="1"/>
  <c r="N40" i="1"/>
  <c r="N39" i="1"/>
  <c r="N38" i="1"/>
  <c r="N37" i="1"/>
  <c r="N36" i="1"/>
  <c r="N32" i="1"/>
  <c r="N31" i="1"/>
  <c r="N29" i="1"/>
  <c r="N27" i="1"/>
  <c r="N26" i="1"/>
  <c r="N25" i="1"/>
  <c r="N24" i="1"/>
  <c r="N23" i="1"/>
  <c r="N18" i="1"/>
  <c r="N17" i="1"/>
  <c r="N16" i="1"/>
  <c r="N15" i="1"/>
  <c r="N14" i="1"/>
  <c r="J15" i="1"/>
  <c r="J16" i="1"/>
  <c r="J17" i="1"/>
  <c r="J18" i="1"/>
  <c r="J23" i="1"/>
  <c r="J24" i="1"/>
  <c r="J25" i="1"/>
  <c r="J26" i="1"/>
  <c r="J27" i="1"/>
  <c r="J29" i="1"/>
  <c r="J31" i="1"/>
  <c r="J32" i="1"/>
  <c r="J36" i="1"/>
  <c r="J37" i="1"/>
  <c r="J38" i="1"/>
  <c r="J39" i="1"/>
  <c r="J40" i="1"/>
  <c r="J41" i="1"/>
  <c r="J42" i="1"/>
  <c r="J43" i="1"/>
  <c r="J46" i="1" s="1"/>
  <c r="F47" i="1" s="1"/>
  <c r="J14" i="1"/>
  <c r="E47" i="1" l="1"/>
</calcChain>
</file>

<file path=xl/sharedStrings.xml><?xml version="1.0" encoding="utf-8"?>
<sst xmlns="http://schemas.openxmlformats.org/spreadsheetml/2006/main" count="54" uniqueCount="49">
  <si>
    <t>Réf.</t>
  </si>
  <si>
    <t>Désignation</t>
  </si>
  <si>
    <t/>
  </si>
  <si>
    <t>2,5 KG</t>
  </si>
  <si>
    <t>5 KG</t>
  </si>
  <si>
    <t>Quantité</t>
  </si>
  <si>
    <t>Hâtives</t>
  </si>
  <si>
    <t>Corine 28/40</t>
  </si>
  <si>
    <t>Mi-hâtives à mi-tardives</t>
  </si>
  <si>
    <t>Allians 28/30 bon rendement, ferme</t>
  </si>
  <si>
    <t>Annabelle 28/32 nombreux tubercules moyen</t>
  </si>
  <si>
    <t>Désirée 28/35 nombreux tubercules frites</t>
  </si>
  <si>
    <t>Nicola 28/35 récolte moyenne ferme</t>
  </si>
  <si>
    <t>Mi-hâtives à chair ferme</t>
  </si>
  <si>
    <t>Belle de Fontenay32/35 peu productive en salade</t>
  </si>
  <si>
    <t>Charlotte 25/35 ferme, nombreux tubercules</t>
  </si>
  <si>
    <t>Cherie 25/32 nombreux tubercules bonne tenue</t>
  </si>
  <si>
    <t>Récolte pour stock</t>
  </si>
  <si>
    <t>Cilena 28/35 ferme, bon rendement</t>
  </si>
  <si>
    <t>Goldmarie28/35 ferme rustique tout usage</t>
  </si>
  <si>
    <t>Ratte25/32 haut de gamme mais récolte faible</t>
  </si>
  <si>
    <t>SI emballé par kg, supplément de 10% au prix unitaire</t>
  </si>
  <si>
    <t>Jours de culture</t>
  </si>
  <si>
    <t>100 jours</t>
  </si>
  <si>
    <t>Rosabelle 25/35</t>
  </si>
  <si>
    <t>Franceline 30/40</t>
  </si>
  <si>
    <t>Roseval 32/40 chair ferme pas farineuse</t>
  </si>
  <si>
    <t>Floribel 25/35 ferme pour frite, purée bon rendement</t>
  </si>
  <si>
    <t>Solist 28/35 = sirtema chait tendre, PdT à bouillir</t>
  </si>
  <si>
    <t>Amandine 30/40</t>
  </si>
  <si>
    <t>Anaïs 28/35</t>
  </si>
  <si>
    <t>Agria 28/35</t>
  </si>
  <si>
    <t>Bintje 28/35</t>
  </si>
  <si>
    <t>Cornes de gattes25/35</t>
  </si>
  <si>
    <t>Si primeur: - 25 jours</t>
  </si>
  <si>
    <t xml:space="preserve">Cercle  royal horticole et avicole de Woluwe-Stockel  </t>
  </si>
  <si>
    <t>NOM</t>
  </si>
  <si>
    <t>PRENOM</t>
  </si>
  <si>
    <t>Adresse</t>
  </si>
  <si>
    <t>Tél/GSM</t>
  </si>
  <si>
    <t>Courriel</t>
  </si>
  <si>
    <t>Bon de commande à envoyer à info@cercle-horticole-woluwe.be pour le 26 janvier 2025 (rue Lessire, 4, 1160 Bxl)</t>
  </si>
  <si>
    <t>Paiement sur le compte BE73 7310 1037 7860 avant le 15 février 2025</t>
  </si>
  <si>
    <t>Livraison  début avril</t>
  </si>
  <si>
    <t>Total</t>
  </si>
  <si>
    <t>1 KG</t>
  </si>
  <si>
    <t>Bon de commande de plants de pommes de terre printemps 2025</t>
  </si>
  <si>
    <t>TOTAL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</si>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</sst>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 textRotation="87" wrapText="1"/>
    </xf>
    <xf numFmtId="0" fontId="1" fillId="0" borderId="0" xfId="0" applyFont="1"/>
    <xf numFmtId="0" fontId="3" fillId="0" borderId="1" xfId="0" applyFont="1" applyBorder="1"/>
    <xf numFmtId="0" fontId="0" fillId="2" borderId="1" xfId="0" applyFill="1" applyBorder="1"/>
    <xf numFmtId="0" fontId="5" fillId="0" borderId="0" xfId="0" applyFont="1"/>
    <xf numFmtId="0" fontId="4" fillId="0" borderId="1" xfId="0" applyFont="1" applyBorder="1"/>
    <xf numFmtId="0" fontId="1" fillId="0" borderId="1" xfId="0" applyFont="1" applyBorder="1"/>
    <xf numFmtId="0" fontId="1" fillId="3" borderId="1" xfId="0" applyFont="1" applyFill="1" applyBorder="1" applyAlignment="1">
      <alignment horizontal="left" vertical="center"/>
    </xf>
    <xf numFmtId="15" fontId="0" fillId="3" borderId="4" xfId="0" applyNumberFormat="1" applyFill="1" applyBorder="1" applyAlignment="1">
      <alignment vertical="center"/>
    </xf>
    <xf numFmtId="15" fontId="0" fillId="3" borderId="2" xfId="0" applyNumberFormat="1" applyFill="1" applyBorder="1" applyAlignment="1">
      <alignment vertical="center"/>
    </xf>
    <xf numFmtId="0" fontId="7" fillId="0" borderId="0" xfId="0" applyFont="1"/>
    <xf numFmtId="0" fontId="5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1" fillId="3" borderId="3" xfId="0" applyFont="1" applyFill="1" applyBorder="1" applyAlignment="1">
      <alignment horizontal="left" vertical="center"/>
    </xf>
    <xf numFmtId="15" fontId="1" fillId="3" borderId="4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0" fillId="0" borderId="3" xfId="0" applyBorder="1"/>
    <xf numFmtId="0" fontId="2" fillId="0" borderId="3" xfId="0" applyFont="1" applyBorder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2" xfId="0" applyFont="1" applyBorder="1"/>
    <xf numFmtId="0" fontId="1" fillId="3" borderId="7" xfId="0" applyFont="1" applyFill="1" applyBorder="1" applyAlignment="1">
      <alignment horizontal="left" vertical="center"/>
    </xf>
    <xf numFmtId="0" fontId="2" fillId="0" borderId="9" xfId="0" applyFont="1" applyBorder="1" applyAlignment="1">
      <alignment wrapText="1"/>
    </xf>
    <xf numFmtId="0" fontId="0" fillId="0" borderId="9" xfId="0" applyBorder="1"/>
    <xf numFmtId="0" fontId="2" fillId="0" borderId="9" xfId="0" applyFont="1" applyBorder="1"/>
    <xf numFmtId="0" fontId="2" fillId="0" borderId="10" xfId="0" applyFont="1" applyBorder="1"/>
    <xf numFmtId="0" fontId="0" fillId="3" borderId="7" xfId="0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0" borderId="3" xfId="0" applyFont="1" applyBorder="1"/>
    <xf numFmtId="0" fontId="0" fillId="2" borderId="3" xfId="0" applyFill="1" applyBorder="1"/>
    <xf numFmtId="0" fontId="7" fillId="0" borderId="3" xfId="0" applyFont="1" applyBorder="1"/>
    <xf numFmtId="0" fontId="1" fillId="3" borderId="13" xfId="0" applyFont="1" applyFill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0" fontId="5" fillId="0" borderId="2" xfId="0" applyFont="1" applyBorder="1"/>
    <xf numFmtId="0" fontId="1" fillId="3" borderId="9" xfId="0" applyFont="1" applyFill="1" applyBorder="1" applyAlignment="1">
      <alignment horizontal="left" vertical="center"/>
    </xf>
    <xf numFmtId="0" fontId="1" fillId="0" borderId="9" xfId="0" applyFont="1" applyBorder="1"/>
    <xf numFmtId="0" fontId="0" fillId="2" borderId="9" xfId="0" applyFill="1" applyBorder="1"/>
    <xf numFmtId="0" fontId="7" fillId="0" borderId="9" xfId="0" applyFont="1" applyBorder="1"/>
    <xf numFmtId="0" fontId="0" fillId="3" borderId="13" xfId="0" applyFill="1" applyBorder="1" applyAlignment="1">
      <alignment horizontal="left" vertical="center"/>
    </xf>
    <xf numFmtId="15" fontId="1" fillId="3" borderId="9" xfId="0" applyNumberFormat="1" applyFont="1" applyFill="1" applyBorder="1" applyAlignment="1">
      <alignment vertical="center"/>
    </xf>
    <xf numFmtId="0" fontId="1" fillId="3" borderId="14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5" fillId="0" borderId="15" xfId="0" applyFont="1" applyBorder="1"/>
    <xf numFmtId="0" fontId="0" fillId="0" borderId="16" xfId="0" applyBorder="1"/>
    <xf numFmtId="0" fontId="5" fillId="0" borderId="3" xfId="0" applyFont="1" applyBorder="1"/>
    <xf numFmtId="0" fontId="1" fillId="0" borderId="2" xfId="0" applyFont="1" applyBorder="1"/>
    <xf numFmtId="0" fontId="0" fillId="2" borderId="2" xfId="0" applyFill="1" applyBorder="1"/>
    <xf numFmtId="2" fontId="0" fillId="0" borderId="2" xfId="0" applyNumberFormat="1" applyBorder="1"/>
    <xf numFmtId="0" fontId="7" fillId="0" borderId="2" xfId="0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0" borderId="19" xfId="0" applyFont="1" applyBorder="1" applyAlignment="1">
      <alignment horizontal="center"/>
    </xf>
    <xf numFmtId="0" fontId="0" fillId="2" borderId="20" xfId="0" applyFill="1" applyBorder="1"/>
    <xf numFmtId="0" fontId="2" fillId="0" borderId="19" xfId="0" applyFont="1" applyBorder="1"/>
    <xf numFmtId="0" fontId="0" fillId="0" borderId="20" xfId="0" applyBorder="1"/>
    <xf numFmtId="0" fontId="3" fillId="0" borderId="19" xfId="0" applyFont="1" applyBorder="1"/>
    <xf numFmtId="0" fontId="7" fillId="0" borderId="21" xfId="0" applyFont="1" applyBorder="1"/>
    <xf numFmtId="0" fontId="7" fillId="0" borderId="22" xfId="0" applyFont="1" applyBorder="1"/>
    <xf numFmtId="0" fontId="1" fillId="0" borderId="11" xfId="0" applyFont="1" applyBorder="1"/>
    <xf numFmtId="0" fontId="7" fillId="0" borderId="23" xfId="0" applyFont="1" applyBorder="1" applyAlignment="1">
      <alignment horizontal="center" vertical="top"/>
    </xf>
    <xf numFmtId="0" fontId="1" fillId="3" borderId="24" xfId="0" applyFont="1" applyFill="1" applyBorder="1" applyAlignment="1">
      <alignment horizontal="left" vertical="center" wrapText="1"/>
    </xf>
    <xf numFmtId="2" fontId="2" fillId="0" borderId="3" xfId="0" applyNumberFormat="1" applyFont="1" applyBorder="1"/>
    <xf numFmtId="0" fontId="0" fillId="0" borderId="25" xfId="0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2" fillId="0" borderId="25" xfId="0" applyFont="1" applyBorder="1"/>
    <xf numFmtId="2" fontId="3" fillId="0" borderId="1" xfId="0" applyNumberFormat="1" applyFont="1" applyBorder="1"/>
    <xf numFmtId="0" fontId="3" fillId="0" borderId="7" xfId="0" applyFont="1" applyBorder="1"/>
    <xf numFmtId="2" fontId="3" fillId="0" borderId="7" xfId="0" applyNumberFormat="1" applyFont="1" applyBorder="1"/>
    <xf numFmtId="0" fontId="2" fillId="0" borderId="11" xfId="0" applyFont="1" applyBorder="1"/>
    <xf numFmtId="0" fontId="3" fillId="0" borderId="8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0" fillId="0" borderId="1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60325</xdr:colOff>
      <xdr:row>1</xdr:row>
      <xdr:rowOff>66675</xdr:rowOff>
    </xdr:from>
    <xdr:to>
      <xdr:col>6</xdr:col>
      <xdr:colOff>35243</xdr:colOff>
      <xdr:row>4</xdr:row>
      <xdr:rowOff>72948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061EA0-5527-4E52-9D7F-B08B0D6FA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8625" y="301625"/>
          <a:ext cx="854393" cy="577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tabSelected="1" zoomScale="120" zoomScaleNormal="120" workbookViewId="0">
      <selection activeCell="C18" sqref="C18"/>
    </sheetView>
  </sheetViews>
  <sheetFormatPr baseColWidth="10" defaultRowHeight="14.4" x14ac:dyDescent="0.55000000000000004"/>
  <cols>
    <col min="1" max="1" width="10.83984375" customWidth="1"/>
    <col min="2" max="2" width="41.15625" customWidth="1"/>
    <col min="3" max="3" width="17.26171875" customWidth="1"/>
    <col min="4" max="4" width="6" customWidth="1"/>
    <col min="5" max="5" width="7.1015625" customWidth="1"/>
    <col min="6" max="6" width="5.05078125" customWidth="1"/>
    <col min="7" max="7" width="1.578125" style="36" customWidth="1"/>
    <col min="8" max="8" width="6.20703125" customWidth="1"/>
    <col min="9" max="9" width="7.89453125" customWidth="1"/>
    <col min="10" max="10" width="5.41796875" customWidth="1"/>
    <col min="11" max="11" width="1.578125" style="56" customWidth="1"/>
    <col min="12" max="12" width="6.3125" customWidth="1"/>
    <col min="13" max="13" width="7.47265625" customWidth="1"/>
    <col min="14" max="14" width="7.20703125" customWidth="1"/>
  </cols>
  <sheetData>
    <row r="1" spans="1:22" s="6" customFormat="1" ht="18.600000000000001" thickBot="1" x14ac:dyDescent="0.6">
      <c r="A1" s="22" t="s">
        <v>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22" s="15" customFormat="1" ht="15.9" thickBot="1" x14ac:dyDescent="0.65">
      <c r="A2" s="23" t="s">
        <v>35</v>
      </c>
      <c r="B2" s="74"/>
      <c r="C2"/>
      <c r="D2"/>
      <c r="E2"/>
      <c r="F2"/>
      <c r="G2"/>
      <c r="H2"/>
      <c r="I2"/>
      <c r="J2"/>
      <c r="K2"/>
      <c r="L2"/>
      <c r="M2"/>
      <c r="N2"/>
    </row>
    <row r="3" spans="1:22" x14ac:dyDescent="0.55000000000000004">
      <c r="A3" s="73" t="s">
        <v>36</v>
      </c>
      <c r="B3" s="1"/>
      <c r="C3" s="1"/>
      <c r="G3"/>
      <c r="K3"/>
      <c r="V3" s="10"/>
    </row>
    <row r="4" spans="1:22" x14ac:dyDescent="0.55000000000000004">
      <c r="A4" s="41" t="s">
        <v>37</v>
      </c>
      <c r="B4" s="1"/>
      <c r="C4" s="1"/>
      <c r="G4"/>
      <c r="K4"/>
      <c r="V4" s="10"/>
    </row>
    <row r="5" spans="1:22" x14ac:dyDescent="0.55000000000000004">
      <c r="A5" s="41" t="s">
        <v>38</v>
      </c>
      <c r="B5" s="1"/>
      <c r="C5" s="1"/>
      <c r="G5"/>
      <c r="K5"/>
      <c r="V5" s="10"/>
    </row>
    <row r="6" spans="1:22" x14ac:dyDescent="0.55000000000000004">
      <c r="A6" s="41" t="s">
        <v>39</v>
      </c>
      <c r="B6" s="1"/>
      <c r="C6" s="1"/>
      <c r="G6"/>
      <c r="K6"/>
      <c r="V6" s="10"/>
    </row>
    <row r="7" spans="1:22" x14ac:dyDescent="0.55000000000000004">
      <c r="A7" s="41" t="s">
        <v>40</v>
      </c>
      <c r="B7" s="1"/>
      <c r="C7" s="1"/>
      <c r="G7"/>
      <c r="K7"/>
      <c r="V7" s="10"/>
    </row>
    <row r="8" spans="1:22" ht="41.4" customHeight="1" x14ac:dyDescent="0.55000000000000004">
      <c r="A8" s="19" t="s">
        <v>41</v>
      </c>
      <c r="B8" s="75"/>
      <c r="C8" s="75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  <c r="V8" s="10"/>
    </row>
    <row r="9" spans="1:22" x14ac:dyDescent="0.55000000000000004">
      <c r="A9" s="12" t="s">
        <v>42</v>
      </c>
      <c r="B9" s="12"/>
      <c r="C9" s="24"/>
      <c r="D9" s="24"/>
      <c r="E9" s="24"/>
      <c r="F9" s="24"/>
      <c r="G9" s="47"/>
      <c r="H9" s="25"/>
      <c r="I9" s="25"/>
      <c r="J9" s="25"/>
      <c r="K9" s="52"/>
      <c r="L9" s="13"/>
      <c r="M9" s="13"/>
      <c r="N9" s="14"/>
      <c r="V9" s="10"/>
    </row>
    <row r="10" spans="1:22" ht="14.7" thickBot="1" x14ac:dyDescent="0.6">
      <c r="A10" s="12" t="s">
        <v>43</v>
      </c>
      <c r="B10" s="34"/>
      <c r="C10" s="34"/>
      <c r="D10" s="34"/>
      <c r="E10" s="34"/>
      <c r="F10" s="40"/>
      <c r="G10" s="47"/>
      <c r="H10" s="44"/>
      <c r="I10" s="34"/>
      <c r="J10" s="40"/>
      <c r="K10" s="53"/>
      <c r="L10" s="51"/>
      <c r="M10" s="39"/>
      <c r="N10" s="39"/>
      <c r="V10" s="10"/>
    </row>
    <row r="11" spans="1:22" s="6" customFormat="1" ht="25.5" customHeight="1" x14ac:dyDescent="0.55000000000000004">
      <c r="A11" s="41" t="s">
        <v>0</v>
      </c>
      <c r="B11" s="62" t="s">
        <v>1</v>
      </c>
      <c r="C11" s="63" t="s">
        <v>17</v>
      </c>
      <c r="D11" s="30" t="s">
        <v>45</v>
      </c>
      <c r="E11" s="18" t="s">
        <v>5</v>
      </c>
      <c r="F11" s="26" t="s">
        <v>44</v>
      </c>
      <c r="G11" s="48"/>
      <c r="H11" s="30" t="s">
        <v>3</v>
      </c>
      <c r="I11" s="18" t="s">
        <v>5</v>
      </c>
      <c r="J11" s="26" t="s">
        <v>44</v>
      </c>
      <c r="K11" s="54"/>
      <c r="L11" s="30" t="s">
        <v>4</v>
      </c>
      <c r="M11" s="18" t="s">
        <v>5</v>
      </c>
      <c r="N11" s="18" t="s">
        <v>44</v>
      </c>
    </row>
    <row r="12" spans="1:22" ht="25.5" customHeight="1" x14ac:dyDescent="0.55000000000000004">
      <c r="A12" s="28"/>
      <c r="B12" s="64"/>
      <c r="C12" s="65" t="s">
        <v>22</v>
      </c>
      <c r="D12" s="58"/>
      <c r="E12" s="11"/>
      <c r="F12" s="41"/>
      <c r="G12" s="48"/>
      <c r="H12" s="45"/>
      <c r="I12" s="2"/>
      <c r="J12" s="27"/>
      <c r="K12" s="35"/>
      <c r="L12" s="31"/>
      <c r="M12" s="5"/>
      <c r="N12" s="3"/>
    </row>
    <row r="13" spans="1:22" x14ac:dyDescent="0.55000000000000004">
      <c r="A13" s="28"/>
      <c r="B13" s="66" t="s">
        <v>6</v>
      </c>
      <c r="C13" s="67" t="s">
        <v>34</v>
      </c>
      <c r="D13" s="59"/>
      <c r="E13" s="8"/>
      <c r="F13" s="42"/>
      <c r="G13" s="49"/>
      <c r="H13" s="32"/>
      <c r="I13" s="1"/>
      <c r="J13" s="28"/>
      <c r="K13" s="36"/>
      <c r="L13" s="32"/>
      <c r="M13" s="1"/>
      <c r="N13" s="1"/>
    </row>
    <row r="14" spans="1:22" x14ac:dyDescent="0.55000000000000004">
      <c r="A14" s="29"/>
      <c r="B14" s="68" t="s">
        <v>29</v>
      </c>
      <c r="C14" s="69" t="s">
        <v>23</v>
      </c>
      <c r="D14" s="60">
        <f>(H14/2.5)*1.1</f>
        <v>2.3539999999999996</v>
      </c>
      <c r="E14" s="4">
        <v>0</v>
      </c>
      <c r="F14" s="76">
        <f>D14*E14</f>
        <v>0</v>
      </c>
      <c r="H14" s="33">
        <v>5.35</v>
      </c>
      <c r="I14" s="4">
        <v>0</v>
      </c>
      <c r="J14" s="29">
        <f>H14*I14</f>
        <v>0</v>
      </c>
      <c r="K14" s="37"/>
      <c r="L14" s="33">
        <v>10.58</v>
      </c>
      <c r="M14" s="4">
        <v>0</v>
      </c>
      <c r="N14" s="4">
        <f>L14*M14</f>
        <v>0</v>
      </c>
    </row>
    <row r="15" spans="1:22" x14ac:dyDescent="0.55000000000000004">
      <c r="A15" s="29"/>
      <c r="B15" s="68" t="s">
        <v>30</v>
      </c>
      <c r="C15" s="69">
        <v>100</v>
      </c>
      <c r="D15" s="60">
        <f t="shared" ref="D15:D18" si="0">(H15/2.5)*1.1</f>
        <v>2.706</v>
      </c>
      <c r="E15" s="4">
        <v>0</v>
      </c>
      <c r="F15" s="76">
        <f t="shared" ref="F15:F18" si="1">D15*E15</f>
        <v>0</v>
      </c>
      <c r="H15" s="33">
        <v>6.15</v>
      </c>
      <c r="I15" s="4">
        <v>0</v>
      </c>
      <c r="J15" s="29">
        <f t="shared" ref="J15:J43" si="2">H15*I15</f>
        <v>0</v>
      </c>
      <c r="K15" s="37"/>
      <c r="L15" s="33">
        <v>12.17</v>
      </c>
      <c r="M15" s="4">
        <v>0</v>
      </c>
      <c r="N15" s="4">
        <f t="shared" ref="N15:N18" si="3">L15*M15</f>
        <v>0</v>
      </c>
    </row>
    <row r="16" spans="1:22" x14ac:dyDescent="0.55000000000000004">
      <c r="A16" s="29"/>
      <c r="B16" s="68" t="s">
        <v>7</v>
      </c>
      <c r="C16" s="69"/>
      <c r="D16" s="60">
        <f t="shared" si="0"/>
        <v>2.3539999999999996</v>
      </c>
      <c r="E16" s="4">
        <v>0</v>
      </c>
      <c r="F16" s="76">
        <f t="shared" si="1"/>
        <v>0</v>
      </c>
      <c r="H16" s="33">
        <v>5.35</v>
      </c>
      <c r="I16" s="4">
        <v>0</v>
      </c>
      <c r="J16" s="29">
        <f t="shared" si="2"/>
        <v>0</v>
      </c>
      <c r="K16" s="37"/>
      <c r="L16" s="33">
        <v>10.58</v>
      </c>
      <c r="M16" s="4">
        <v>0</v>
      </c>
      <c r="N16" s="4">
        <f t="shared" si="3"/>
        <v>0</v>
      </c>
    </row>
    <row r="17" spans="1:14" x14ac:dyDescent="0.55000000000000004">
      <c r="A17" s="29"/>
      <c r="B17" s="68" t="s">
        <v>24</v>
      </c>
      <c r="C17" s="69">
        <v>115</v>
      </c>
      <c r="D17" s="60">
        <f t="shared" si="0"/>
        <v>2.5299999999999998</v>
      </c>
      <c r="E17" s="4">
        <v>0</v>
      </c>
      <c r="F17" s="76">
        <f t="shared" si="1"/>
        <v>0</v>
      </c>
      <c r="H17" s="33">
        <v>5.75</v>
      </c>
      <c r="I17" s="4">
        <v>0</v>
      </c>
      <c r="J17" s="29">
        <f t="shared" si="2"/>
        <v>0</v>
      </c>
      <c r="K17" s="37"/>
      <c r="L17" s="33">
        <v>11.37</v>
      </c>
      <c r="M17" s="4">
        <v>0</v>
      </c>
      <c r="N17" s="4">
        <f t="shared" si="3"/>
        <v>0</v>
      </c>
    </row>
    <row r="18" spans="1:14" x14ac:dyDescent="0.55000000000000004">
      <c r="A18" s="29"/>
      <c r="B18" s="68" t="s">
        <v>28</v>
      </c>
      <c r="C18" s="69"/>
      <c r="D18" s="60">
        <f t="shared" si="0"/>
        <v>2.5872000000000002</v>
      </c>
      <c r="E18" s="4">
        <v>0</v>
      </c>
      <c r="F18" s="76">
        <f t="shared" si="1"/>
        <v>0</v>
      </c>
      <c r="H18" s="33">
        <v>5.88</v>
      </c>
      <c r="I18" s="4">
        <v>0</v>
      </c>
      <c r="J18" s="29">
        <f t="shared" si="2"/>
        <v>0</v>
      </c>
      <c r="K18" s="37"/>
      <c r="L18" s="33">
        <v>11.64</v>
      </c>
      <c r="M18" s="4">
        <v>0</v>
      </c>
      <c r="N18" s="4">
        <f t="shared" si="3"/>
        <v>0</v>
      </c>
    </row>
    <row r="19" spans="1:14" x14ac:dyDescent="0.55000000000000004">
      <c r="A19" s="29"/>
      <c r="B19" s="68"/>
      <c r="C19" s="69"/>
      <c r="D19" s="32"/>
      <c r="E19" s="4"/>
      <c r="F19" s="29"/>
      <c r="H19" s="33"/>
      <c r="I19" s="4"/>
      <c r="J19" s="29"/>
      <c r="K19" s="37"/>
      <c r="L19" s="33"/>
      <c r="M19" s="4"/>
      <c r="N19" s="4"/>
    </row>
    <row r="20" spans="1:14" x14ac:dyDescent="0.55000000000000004">
      <c r="A20" s="29"/>
      <c r="B20" s="68"/>
      <c r="C20" s="69"/>
      <c r="D20" s="32"/>
      <c r="E20" s="4"/>
      <c r="F20" s="29"/>
      <c r="H20" s="33"/>
      <c r="I20" s="4"/>
      <c r="J20" s="29"/>
      <c r="K20" s="37"/>
      <c r="L20" s="33"/>
      <c r="M20" s="4"/>
      <c r="N20" s="4"/>
    </row>
    <row r="21" spans="1:14" x14ac:dyDescent="0.55000000000000004">
      <c r="A21" s="29"/>
      <c r="B21" s="70" t="s">
        <v>8</v>
      </c>
      <c r="C21" s="69"/>
      <c r="D21" s="32"/>
      <c r="E21" s="4"/>
      <c r="F21" s="29"/>
      <c r="H21" s="33"/>
      <c r="I21" s="4"/>
      <c r="J21" s="29"/>
      <c r="K21" s="37"/>
      <c r="L21" s="33"/>
      <c r="M21" s="4"/>
      <c r="N21" s="4"/>
    </row>
    <row r="22" spans="1:14" x14ac:dyDescent="0.55000000000000004">
      <c r="A22" s="29"/>
      <c r="B22" s="68"/>
      <c r="C22" s="69"/>
      <c r="D22" s="32"/>
      <c r="E22" s="4"/>
      <c r="F22" s="29"/>
      <c r="H22" s="33"/>
      <c r="I22" s="4"/>
      <c r="J22" s="29"/>
      <c r="K22" s="37"/>
      <c r="L22" s="33"/>
      <c r="M22" s="4"/>
      <c r="N22" s="4"/>
    </row>
    <row r="23" spans="1:14" x14ac:dyDescent="0.55000000000000004">
      <c r="A23" s="29"/>
      <c r="B23" s="68" t="s">
        <v>31</v>
      </c>
      <c r="C23" s="69"/>
      <c r="D23" s="60">
        <f t="shared" ref="D23:D27" si="4">(H23/2.5)*1.1</f>
        <v>2.6488</v>
      </c>
      <c r="E23" s="4">
        <v>0</v>
      </c>
      <c r="F23" s="76">
        <f t="shared" ref="F23:F27" si="5">D23*E23</f>
        <v>0</v>
      </c>
      <c r="H23" s="33">
        <v>6.02</v>
      </c>
      <c r="I23" s="4">
        <v>0</v>
      </c>
      <c r="J23" s="29">
        <f t="shared" si="2"/>
        <v>0</v>
      </c>
      <c r="K23" s="37"/>
      <c r="L23" s="33">
        <v>11.9</v>
      </c>
      <c r="M23" s="4">
        <v>0</v>
      </c>
      <c r="N23" s="4">
        <f t="shared" ref="N23:N27" si="6">L23*M23</f>
        <v>0</v>
      </c>
    </row>
    <row r="24" spans="1:14" x14ac:dyDescent="0.55000000000000004">
      <c r="A24" s="29"/>
      <c r="B24" s="68" t="s">
        <v>9</v>
      </c>
      <c r="C24" s="69">
        <v>120</v>
      </c>
      <c r="D24" s="60">
        <f t="shared" si="4"/>
        <v>2.706</v>
      </c>
      <c r="E24" s="4">
        <v>0</v>
      </c>
      <c r="F24" s="76">
        <f t="shared" si="5"/>
        <v>0</v>
      </c>
      <c r="H24" s="33">
        <v>6.15</v>
      </c>
      <c r="I24" s="4">
        <v>0</v>
      </c>
      <c r="J24" s="29">
        <f t="shared" si="2"/>
        <v>0</v>
      </c>
      <c r="K24" s="37"/>
      <c r="L24" s="33">
        <v>12.17</v>
      </c>
      <c r="M24" s="4">
        <v>0</v>
      </c>
      <c r="N24" s="4">
        <f t="shared" si="6"/>
        <v>0</v>
      </c>
    </row>
    <row r="25" spans="1:14" x14ac:dyDescent="0.55000000000000004">
      <c r="A25" s="29"/>
      <c r="B25" s="68" t="s">
        <v>10</v>
      </c>
      <c r="C25" s="69">
        <v>110</v>
      </c>
      <c r="D25" s="60">
        <f t="shared" si="4"/>
        <v>2.5299999999999998</v>
      </c>
      <c r="E25" s="4">
        <v>0</v>
      </c>
      <c r="F25" s="76">
        <f t="shared" si="5"/>
        <v>0</v>
      </c>
      <c r="H25" s="33">
        <v>5.75</v>
      </c>
      <c r="I25" s="4">
        <v>0</v>
      </c>
      <c r="J25" s="29">
        <f t="shared" si="2"/>
        <v>0</v>
      </c>
      <c r="K25" s="37"/>
      <c r="L25" s="33">
        <v>11.37</v>
      </c>
      <c r="M25" s="4">
        <v>0</v>
      </c>
      <c r="N25" s="4">
        <f t="shared" si="6"/>
        <v>0</v>
      </c>
    </row>
    <row r="26" spans="1:14" x14ac:dyDescent="0.55000000000000004">
      <c r="A26" s="29"/>
      <c r="B26" s="68" t="s">
        <v>32</v>
      </c>
      <c r="C26" s="69"/>
      <c r="D26" s="60">
        <f t="shared" si="4"/>
        <v>2.6488</v>
      </c>
      <c r="E26" s="4">
        <v>0</v>
      </c>
      <c r="F26" s="76">
        <f t="shared" si="5"/>
        <v>0</v>
      </c>
      <c r="H26" s="33">
        <v>6.02</v>
      </c>
      <c r="I26" s="4">
        <v>0</v>
      </c>
      <c r="J26" s="29">
        <f t="shared" si="2"/>
        <v>0</v>
      </c>
      <c r="K26" s="37"/>
      <c r="L26" s="33">
        <v>11.9</v>
      </c>
      <c r="M26" s="4">
        <v>0</v>
      </c>
      <c r="N26" s="4">
        <f t="shared" si="6"/>
        <v>0</v>
      </c>
    </row>
    <row r="27" spans="1:14" x14ac:dyDescent="0.55000000000000004">
      <c r="A27" s="29"/>
      <c r="B27" s="68" t="s">
        <v>11</v>
      </c>
      <c r="C27" s="69">
        <v>145</v>
      </c>
      <c r="D27" s="60">
        <f t="shared" si="4"/>
        <v>2.5299999999999998</v>
      </c>
      <c r="E27" s="4">
        <v>0</v>
      </c>
      <c r="F27" s="76">
        <f t="shared" si="5"/>
        <v>0</v>
      </c>
      <c r="H27" s="33">
        <v>5.75</v>
      </c>
      <c r="I27" s="4">
        <v>0</v>
      </c>
      <c r="J27" s="29">
        <f t="shared" si="2"/>
        <v>0</v>
      </c>
      <c r="K27" s="37"/>
      <c r="L27" s="33">
        <v>11.37</v>
      </c>
      <c r="M27" s="4">
        <v>0</v>
      </c>
      <c r="N27" s="4">
        <f t="shared" si="6"/>
        <v>0</v>
      </c>
    </row>
    <row r="28" spans="1:14" x14ac:dyDescent="0.55000000000000004">
      <c r="A28" s="29"/>
      <c r="B28" s="68"/>
      <c r="C28" s="69"/>
      <c r="D28" s="32"/>
      <c r="E28" s="4"/>
      <c r="F28" s="29"/>
      <c r="H28" s="33"/>
      <c r="I28" s="4"/>
      <c r="J28" s="29"/>
      <c r="K28" s="37"/>
      <c r="L28" s="33"/>
      <c r="M28" s="4"/>
      <c r="N28" s="4"/>
    </row>
    <row r="29" spans="1:14" x14ac:dyDescent="0.55000000000000004">
      <c r="A29" s="29"/>
      <c r="B29" s="68" t="s">
        <v>27</v>
      </c>
      <c r="C29" s="69"/>
      <c r="D29" s="60">
        <f>(H29/2.5)*1.1</f>
        <v>2.2968000000000002</v>
      </c>
      <c r="E29" s="4">
        <v>0</v>
      </c>
      <c r="F29" s="76">
        <f t="shared" ref="F29" si="7">D29*E29</f>
        <v>0</v>
      </c>
      <c r="H29" s="33">
        <v>5.22</v>
      </c>
      <c r="I29" s="4">
        <v>0</v>
      </c>
      <c r="J29" s="29">
        <f t="shared" si="2"/>
        <v>0</v>
      </c>
      <c r="K29" s="37"/>
      <c r="L29" s="33">
        <v>10.31</v>
      </c>
      <c r="M29" s="4">
        <v>0</v>
      </c>
      <c r="N29" s="4">
        <f t="shared" ref="N29" si="8">L29*M29</f>
        <v>0</v>
      </c>
    </row>
    <row r="30" spans="1:14" x14ac:dyDescent="0.55000000000000004">
      <c r="A30" s="29"/>
      <c r="B30" s="68"/>
      <c r="C30" s="69"/>
      <c r="D30" s="32"/>
      <c r="E30" s="4"/>
      <c r="F30" s="76"/>
      <c r="H30" s="33"/>
      <c r="I30" s="4"/>
      <c r="J30" s="29"/>
      <c r="K30" s="37"/>
      <c r="L30" s="33"/>
      <c r="M30" s="4"/>
      <c r="N30" s="4"/>
    </row>
    <row r="31" spans="1:14" x14ac:dyDescent="0.55000000000000004">
      <c r="A31" s="29"/>
      <c r="B31" s="68" t="s">
        <v>12</v>
      </c>
      <c r="C31" s="69">
        <v>145</v>
      </c>
      <c r="D31" s="60">
        <f t="shared" ref="D31:D32" si="9">(H31/2.5)*1.1</f>
        <v>2.0636000000000001</v>
      </c>
      <c r="E31" s="4">
        <v>0</v>
      </c>
      <c r="F31" s="76">
        <f t="shared" ref="F31:F32" si="10">D31*E31</f>
        <v>0</v>
      </c>
      <c r="H31" s="33">
        <v>4.6900000000000004</v>
      </c>
      <c r="I31" s="4">
        <v>0</v>
      </c>
      <c r="J31" s="29">
        <f t="shared" si="2"/>
        <v>0</v>
      </c>
      <c r="K31" s="37"/>
      <c r="L31" s="33">
        <v>9.25</v>
      </c>
      <c r="M31" s="4">
        <v>0</v>
      </c>
      <c r="N31" s="4">
        <f t="shared" ref="N31:N32" si="11">L31*M31</f>
        <v>0</v>
      </c>
    </row>
    <row r="32" spans="1:14" x14ac:dyDescent="0.55000000000000004">
      <c r="A32" s="29"/>
      <c r="B32" s="68" t="s">
        <v>26</v>
      </c>
      <c r="C32" s="69"/>
      <c r="D32" s="60">
        <f t="shared" si="9"/>
        <v>1.6896000000000002</v>
      </c>
      <c r="E32" s="4">
        <v>0</v>
      </c>
      <c r="F32" s="76">
        <f t="shared" si="10"/>
        <v>0</v>
      </c>
      <c r="H32" s="33">
        <v>3.84</v>
      </c>
      <c r="I32" s="4">
        <v>0</v>
      </c>
      <c r="J32" s="29">
        <f t="shared" si="2"/>
        <v>0</v>
      </c>
      <c r="K32" s="37"/>
      <c r="L32" s="33">
        <v>7.56</v>
      </c>
      <c r="M32" s="4">
        <v>0</v>
      </c>
      <c r="N32" s="4">
        <f t="shared" si="11"/>
        <v>0</v>
      </c>
    </row>
    <row r="33" spans="1:14" x14ac:dyDescent="0.55000000000000004">
      <c r="A33" s="29"/>
      <c r="B33" s="68"/>
      <c r="C33" s="69"/>
      <c r="D33" s="32"/>
      <c r="E33" s="4"/>
      <c r="F33" s="29"/>
      <c r="H33" s="33"/>
      <c r="I33" s="4"/>
      <c r="J33" s="29"/>
      <c r="K33" s="37"/>
      <c r="L33" s="33"/>
      <c r="M33" s="4"/>
      <c r="N33" s="4"/>
    </row>
    <row r="34" spans="1:14" x14ac:dyDescent="0.55000000000000004">
      <c r="A34" s="29"/>
      <c r="B34" s="68"/>
      <c r="C34" s="69"/>
      <c r="D34" s="32"/>
      <c r="E34" s="4"/>
      <c r="F34" s="29"/>
      <c r="H34" s="33"/>
      <c r="I34" s="4"/>
      <c r="J34" s="29"/>
      <c r="K34" s="37"/>
      <c r="L34" s="33"/>
      <c r="M34" s="4"/>
      <c r="N34" s="4"/>
    </row>
    <row r="35" spans="1:14" x14ac:dyDescent="0.55000000000000004">
      <c r="A35" s="29"/>
      <c r="B35" s="70" t="s">
        <v>13</v>
      </c>
      <c r="C35" s="69"/>
      <c r="D35" s="32"/>
      <c r="E35" s="4"/>
      <c r="F35" s="29"/>
      <c r="H35" s="33"/>
      <c r="I35" s="4"/>
      <c r="J35" s="29"/>
      <c r="K35" s="37"/>
      <c r="L35" s="33"/>
      <c r="M35" s="4"/>
      <c r="N35" s="4"/>
    </row>
    <row r="36" spans="1:14" x14ac:dyDescent="0.55000000000000004">
      <c r="A36" s="29"/>
      <c r="B36" s="68" t="s">
        <v>14</v>
      </c>
      <c r="C36" s="69">
        <v>85</v>
      </c>
      <c r="D36" s="60">
        <f t="shared" ref="D36:D43" si="12">(H36/2.5)*1.1</f>
        <v>2.1208000000000005</v>
      </c>
      <c r="E36" s="4">
        <v>0</v>
      </c>
      <c r="F36" s="76">
        <f t="shared" ref="F36:F43" si="13">D36*E36</f>
        <v>0</v>
      </c>
      <c r="H36" s="33">
        <v>4.82</v>
      </c>
      <c r="I36" s="4">
        <v>0</v>
      </c>
      <c r="J36" s="29">
        <f t="shared" si="2"/>
        <v>0</v>
      </c>
      <c r="K36" s="37"/>
      <c r="L36" s="33">
        <v>9.52</v>
      </c>
      <c r="M36" s="4">
        <v>0</v>
      </c>
      <c r="N36" s="4">
        <f t="shared" ref="N36:N43" si="14">L36*M36</f>
        <v>0</v>
      </c>
    </row>
    <row r="37" spans="1:14" x14ac:dyDescent="0.55000000000000004">
      <c r="A37" s="29"/>
      <c r="B37" s="68" t="s">
        <v>15</v>
      </c>
      <c r="C37" s="69">
        <v>120</v>
      </c>
      <c r="D37" s="60">
        <f t="shared" si="12"/>
        <v>2.4156000000000004</v>
      </c>
      <c r="E37" s="4">
        <v>0</v>
      </c>
      <c r="F37" s="76">
        <f t="shared" si="13"/>
        <v>0</v>
      </c>
      <c r="H37" s="33">
        <v>5.49</v>
      </c>
      <c r="I37" s="4">
        <v>0</v>
      </c>
      <c r="J37" s="29">
        <f t="shared" si="2"/>
        <v>0</v>
      </c>
      <c r="K37" s="37"/>
      <c r="L37" s="33">
        <v>10.84</v>
      </c>
      <c r="M37" s="4">
        <v>0</v>
      </c>
      <c r="N37" s="4">
        <f t="shared" si="14"/>
        <v>0</v>
      </c>
    </row>
    <row r="38" spans="1:14" x14ac:dyDescent="0.55000000000000004">
      <c r="A38" s="29"/>
      <c r="B38" s="68" t="s">
        <v>16</v>
      </c>
      <c r="C38" s="69">
        <v>115</v>
      </c>
      <c r="D38" s="60">
        <f t="shared" si="12"/>
        <v>2.6708000000000003</v>
      </c>
      <c r="E38" s="4">
        <v>0</v>
      </c>
      <c r="F38" s="76">
        <f t="shared" si="13"/>
        <v>0</v>
      </c>
      <c r="H38" s="33">
        <v>6.07</v>
      </c>
      <c r="I38" s="4">
        <v>0</v>
      </c>
      <c r="J38" s="29">
        <f t="shared" si="2"/>
        <v>0</v>
      </c>
      <c r="K38" s="37"/>
      <c r="L38" s="33">
        <v>12.01</v>
      </c>
      <c r="M38" s="4">
        <v>0</v>
      </c>
      <c r="N38" s="4">
        <f t="shared" si="14"/>
        <v>0</v>
      </c>
    </row>
    <row r="39" spans="1:14" x14ac:dyDescent="0.55000000000000004">
      <c r="A39" s="29"/>
      <c r="B39" s="68" t="s">
        <v>18</v>
      </c>
      <c r="C39" s="69"/>
      <c r="D39" s="60">
        <f t="shared" si="12"/>
        <v>2.5299999999999998</v>
      </c>
      <c r="E39" s="4">
        <v>0</v>
      </c>
      <c r="F39" s="76">
        <f t="shared" si="13"/>
        <v>0</v>
      </c>
      <c r="H39" s="33">
        <v>5.75</v>
      </c>
      <c r="I39" s="4">
        <v>0</v>
      </c>
      <c r="J39" s="29">
        <f t="shared" si="2"/>
        <v>0</v>
      </c>
      <c r="K39" s="37"/>
      <c r="L39" s="33">
        <v>11.37</v>
      </c>
      <c r="M39" s="4">
        <v>0</v>
      </c>
      <c r="N39" s="4">
        <f t="shared" si="14"/>
        <v>0</v>
      </c>
    </row>
    <row r="40" spans="1:14" x14ac:dyDescent="0.55000000000000004">
      <c r="A40" s="29"/>
      <c r="B40" s="68" t="s">
        <v>25</v>
      </c>
      <c r="C40" s="69">
        <v>140</v>
      </c>
      <c r="D40" s="60">
        <f t="shared" si="12"/>
        <v>2.2396000000000003</v>
      </c>
      <c r="E40" s="4">
        <v>0</v>
      </c>
      <c r="F40" s="76">
        <f t="shared" si="13"/>
        <v>0</v>
      </c>
      <c r="H40" s="33">
        <v>5.09</v>
      </c>
      <c r="I40" s="4">
        <v>0</v>
      </c>
      <c r="J40" s="29">
        <f t="shared" si="2"/>
        <v>0</v>
      </c>
      <c r="K40" s="37"/>
      <c r="L40" s="33">
        <v>10.050000000000001</v>
      </c>
      <c r="M40" s="4">
        <v>0</v>
      </c>
      <c r="N40" s="4">
        <f t="shared" si="14"/>
        <v>0</v>
      </c>
    </row>
    <row r="41" spans="1:14" x14ac:dyDescent="0.55000000000000004">
      <c r="A41" s="29"/>
      <c r="B41" s="68" t="s">
        <v>19</v>
      </c>
      <c r="C41" s="69">
        <v>110</v>
      </c>
      <c r="D41" s="60">
        <f t="shared" si="12"/>
        <v>2.5872000000000002</v>
      </c>
      <c r="E41" s="4">
        <v>0</v>
      </c>
      <c r="F41" s="76">
        <f t="shared" si="13"/>
        <v>0</v>
      </c>
      <c r="H41" s="33">
        <v>5.88</v>
      </c>
      <c r="I41" s="4">
        <v>0</v>
      </c>
      <c r="J41" s="29">
        <f t="shared" si="2"/>
        <v>0</v>
      </c>
      <c r="K41" s="37"/>
      <c r="L41" s="33">
        <v>11.64</v>
      </c>
      <c r="M41" s="4">
        <v>0</v>
      </c>
      <c r="N41" s="4">
        <f t="shared" si="14"/>
        <v>0</v>
      </c>
    </row>
    <row r="42" spans="1:14" x14ac:dyDescent="0.55000000000000004">
      <c r="A42" s="29"/>
      <c r="B42" s="68" t="s">
        <v>33</v>
      </c>
      <c r="C42" s="69"/>
      <c r="D42" s="60">
        <f t="shared" si="12"/>
        <v>3.4628000000000005</v>
      </c>
      <c r="E42" s="4">
        <v>0</v>
      </c>
      <c r="F42" s="76">
        <f t="shared" si="13"/>
        <v>0</v>
      </c>
      <c r="H42" s="33">
        <v>7.87</v>
      </c>
      <c r="I42" s="4">
        <v>0</v>
      </c>
      <c r="J42" s="29">
        <f t="shared" si="2"/>
        <v>0</v>
      </c>
      <c r="K42" s="37"/>
      <c r="L42" s="33">
        <v>15.61</v>
      </c>
      <c r="M42" s="4">
        <v>0</v>
      </c>
      <c r="N42" s="4">
        <f t="shared" si="14"/>
        <v>0</v>
      </c>
    </row>
    <row r="43" spans="1:14" x14ac:dyDescent="0.55000000000000004">
      <c r="A43" s="29"/>
      <c r="B43" s="68" t="s">
        <v>20</v>
      </c>
      <c r="C43" s="69">
        <v>130</v>
      </c>
      <c r="D43" s="60">
        <f t="shared" si="12"/>
        <v>2.9964</v>
      </c>
      <c r="E43" s="4">
        <v>0</v>
      </c>
      <c r="F43" s="76">
        <f t="shared" si="13"/>
        <v>0</v>
      </c>
      <c r="H43" s="33">
        <v>6.81</v>
      </c>
      <c r="I43" s="4">
        <v>0</v>
      </c>
      <c r="J43" s="29">
        <f t="shared" si="2"/>
        <v>0</v>
      </c>
      <c r="K43" s="37"/>
      <c r="L43" s="33">
        <v>13.49</v>
      </c>
      <c r="M43" s="4">
        <v>0</v>
      </c>
      <c r="N43" s="4">
        <f t="shared" si="14"/>
        <v>0</v>
      </c>
    </row>
    <row r="44" spans="1:14" ht="14.7" thickBot="1" x14ac:dyDescent="0.6">
      <c r="A44" s="29"/>
      <c r="B44" s="68"/>
      <c r="C44" s="69"/>
      <c r="D44" s="32"/>
      <c r="E44" s="1"/>
      <c r="F44" s="28"/>
      <c r="H44" s="33"/>
      <c r="I44" s="4"/>
      <c r="J44" s="29"/>
      <c r="K44" s="38"/>
      <c r="L44" s="33"/>
      <c r="M44" s="4" t="s">
        <v>2</v>
      </c>
      <c r="N44" s="4"/>
    </row>
    <row r="45" spans="1:14" s="9" customFormat="1" ht="15.9" thickBot="1" x14ac:dyDescent="0.65">
      <c r="A45" s="57"/>
      <c r="B45" s="71" t="s">
        <v>21</v>
      </c>
      <c r="C45" s="72"/>
      <c r="D45" s="61"/>
      <c r="E45" s="17"/>
      <c r="F45" s="43"/>
      <c r="G45" s="50"/>
      <c r="H45" s="46"/>
      <c r="I45" s="16"/>
      <c r="J45" s="29"/>
      <c r="K45" s="55"/>
      <c r="L45" s="46"/>
      <c r="M45" s="16" t="s">
        <v>2</v>
      </c>
      <c r="N45" s="16"/>
    </row>
    <row r="46" spans="1:14" ht="14.7" thickBot="1" x14ac:dyDescent="0.6">
      <c r="A46" s="4"/>
      <c r="B46" s="84"/>
      <c r="C46" s="85" t="s">
        <v>47</v>
      </c>
      <c r="D46" s="33"/>
      <c r="E46" s="82">
        <f>SUM(E14:E43)</f>
        <v>0</v>
      </c>
      <c r="F46" s="83">
        <f>SUM(F14:F43)</f>
        <v>0</v>
      </c>
      <c r="G46" s="80"/>
      <c r="H46" s="33"/>
      <c r="I46" s="7">
        <f>SUM(I14:I43)</f>
        <v>0</v>
      </c>
      <c r="J46" s="81">
        <f>SUM(J14:J43)</f>
        <v>0</v>
      </c>
      <c r="K46" s="37"/>
      <c r="L46" s="33"/>
      <c r="M46" s="7">
        <f>SUM(M14:M43)</f>
        <v>0</v>
      </c>
      <c r="N46" s="81">
        <f>SUM(N14:N43)</f>
        <v>0</v>
      </c>
    </row>
    <row r="47" spans="1:14" ht="14.7" thickBot="1" x14ac:dyDescent="0.6">
      <c r="C47" s="86" t="s">
        <v>48</v>
      </c>
      <c r="E47" s="78">
        <f>E46+I46+M46</f>
        <v>0</v>
      </c>
      <c r="F47" s="79">
        <f>F46+J46+N46</f>
        <v>0</v>
      </c>
      <c r="G47" s="77"/>
    </row>
    <row r="48" spans="1:14" x14ac:dyDescent="0.55000000000000004">
      <c r="G48" s="87"/>
    </row>
    <row r="49" spans="6:12" x14ac:dyDescent="0.55000000000000004">
      <c r="F49" s="88"/>
      <c r="G49" s="88"/>
      <c r="H49" s="88"/>
      <c r="I49" s="88"/>
      <c r="J49" s="88"/>
      <c r="K49" s="88"/>
      <c r="L49" s="88"/>
    </row>
    <row r="50" spans="6:12" x14ac:dyDescent="0.55000000000000004">
      <c r="F50" s="88"/>
      <c r="G50" s="88"/>
      <c r="H50" s="88"/>
      <c r="I50" s="88"/>
      <c r="J50" s="88"/>
      <c r="K50" s="88"/>
      <c r="L50" s="88"/>
    </row>
    <row r="51" spans="6:12" x14ac:dyDescent="0.55000000000000004">
      <c r="F51" s="88"/>
      <c r="G51" s="88"/>
      <c r="H51" s="88"/>
      <c r="I51" s="88"/>
      <c r="J51" s="88"/>
      <c r="K51" s="88"/>
      <c r="L51" s="88"/>
    </row>
    <row r="52" spans="6:12" x14ac:dyDescent="0.55000000000000004">
      <c r="F52" s="88"/>
      <c r="G52" s="88"/>
      <c r="H52" s="88"/>
      <c r="I52" s="88"/>
      <c r="J52" s="88"/>
      <c r="K52" s="88"/>
      <c r="L52" s="88"/>
    </row>
    <row r="53" spans="6:12" x14ac:dyDescent="0.55000000000000004">
      <c r="F53" s="88"/>
      <c r="G53" s="88"/>
      <c r="H53" s="88"/>
      <c r="I53" s="88"/>
      <c r="J53" s="88"/>
      <c r="K53" s="88"/>
      <c r="L53" s="88"/>
    </row>
    <row r="54" spans="6:12" x14ac:dyDescent="0.55000000000000004">
      <c r="F54" s="88"/>
      <c r="G54" s="88"/>
      <c r="H54" s="88"/>
      <c r="I54" s="88"/>
      <c r="J54" s="88"/>
      <c r="K54" s="88"/>
      <c r="L54" s="88"/>
    </row>
    <row r="55" spans="6:12" x14ac:dyDescent="0.55000000000000004">
      <c r="F55" s="88"/>
      <c r="G55" s="88"/>
      <c r="H55" s="88"/>
      <c r="I55" s="88"/>
      <c r="J55" s="88"/>
      <c r="K55" s="88"/>
      <c r="L55" s="88"/>
    </row>
    <row r="56" spans="6:12" x14ac:dyDescent="0.55000000000000004">
      <c r="F56" s="88"/>
      <c r="G56" s="88"/>
      <c r="H56" s="88"/>
      <c r="I56" s="88"/>
      <c r="J56" s="88"/>
      <c r="K56" s="88"/>
      <c r="L56" s="88"/>
    </row>
    <row r="57" spans="6:12" x14ac:dyDescent="0.55000000000000004">
      <c r="F57" s="88"/>
      <c r="G57" s="88"/>
      <c r="H57" s="88"/>
      <c r="I57" s="88"/>
      <c r="J57" s="88"/>
      <c r="K57" s="88"/>
      <c r="L57" s="88"/>
    </row>
    <row r="58" spans="6:12" x14ac:dyDescent="0.55000000000000004">
      <c r="F58" s="88"/>
      <c r="G58" s="88"/>
      <c r="H58" s="88"/>
      <c r="I58" s="88"/>
      <c r="J58" s="88"/>
      <c r="K58" s="88"/>
      <c r="L58" s="88"/>
    </row>
    <row r="59" spans="6:12" x14ac:dyDescent="0.55000000000000004">
      <c r="F59" s="88"/>
      <c r="G59" s="88"/>
      <c r="H59" s="88"/>
      <c r="I59" s="88"/>
      <c r="J59" s="88"/>
      <c r="K59" s="88"/>
      <c r="L59" s="88"/>
    </row>
    <row r="60" spans="6:12" x14ac:dyDescent="0.55000000000000004">
      <c r="F60" s="88"/>
      <c r="G60" s="88"/>
      <c r="H60" s="88"/>
      <c r="I60" s="88"/>
      <c r="J60" s="88"/>
      <c r="K60" s="88"/>
      <c r="L60" s="88"/>
    </row>
    <row r="61" spans="6:12" x14ac:dyDescent="0.55000000000000004">
      <c r="F61" s="88"/>
      <c r="G61" s="88"/>
      <c r="H61" s="88"/>
      <c r="I61" s="88"/>
      <c r="J61" s="88"/>
      <c r="K61" s="88"/>
      <c r="L61" s="88"/>
    </row>
    <row r="62" spans="6:12" x14ac:dyDescent="0.55000000000000004">
      <c r="F62" s="88"/>
      <c r="G62" s="88"/>
      <c r="H62" s="88"/>
      <c r="I62" s="88"/>
      <c r="J62" s="88"/>
      <c r="K62" s="88"/>
      <c r="L62" s="88"/>
    </row>
    <row r="63" spans="6:12" x14ac:dyDescent="0.55000000000000004">
      <c r="F63" s="88"/>
      <c r="G63" s="88"/>
      <c r="H63" s="88"/>
      <c r="I63" s="88"/>
      <c r="J63" s="88"/>
      <c r="K63" s="88"/>
      <c r="L63" s="88"/>
    </row>
    <row r="64" spans="6:12" x14ac:dyDescent="0.55000000000000004">
      <c r="F64" s="88"/>
      <c r="G64" s="88"/>
      <c r="H64" s="88"/>
      <c r="I64" s="88"/>
      <c r="J64" s="88"/>
      <c r="K64" s="88"/>
      <c r="L64" s="88"/>
    </row>
    <row r="65" spans="6:12" x14ac:dyDescent="0.55000000000000004">
      <c r="F65" s="88"/>
      <c r="G65" s="88"/>
      <c r="H65" s="88"/>
      <c r="I65" s="88"/>
      <c r="J65" s="88"/>
      <c r="K65" s="88"/>
      <c r="L65" s="88"/>
    </row>
  </sheetData>
  <sheetProtection algorithmName="SHA-512" hashValue="LqmoBzp/ZTT+H1YigHz3ajxsvByxTIYCtZMLI1gc0nipJqrogj9pmJ+R09PqPpCZ2v3Wlg59cUzNLagzVH6Ung==" saltValue="dgSCp++lNxmPUo87vBeSvg==" spinCount="100000" sheet="1" objects="1" scenarios="1"/>
  <protectedRanges>
    <protectedRange sqref="M14:M43" name="Plage5"/>
    <protectedRange sqref="I14:I43" name="Plage4"/>
    <protectedRange sqref="E14:E43" name="Plage2"/>
    <protectedRange sqref="B3:B7" name="Plage3"/>
  </protectedRanges>
  <mergeCells count="3">
    <mergeCell ref="A8:N8"/>
    <mergeCell ref="A1:N1"/>
    <mergeCell ref="A2:B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douceline kesteloot</cp:lastModifiedBy>
  <cp:lastPrinted>2025-01-09T14:08:19Z</cp:lastPrinted>
  <dcterms:created xsi:type="dcterms:W3CDTF">2022-11-29T21:13:13Z</dcterms:created>
  <dcterms:modified xsi:type="dcterms:W3CDTF">2025-01-15T18:14:14Z</dcterms:modified>
</cp:coreProperties>
</file>